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LLYS\t\Foto\Bilbana\Svenska Ninco Cupen\2024\"/>
    </mc:Choice>
  </mc:AlternateContent>
  <xr:revisionPtr revIDLastSave="0" documentId="13_ncr:1_{9A763F8C-C0BA-4D10-8FF6-FB5DB3F080F6}" xr6:coauthVersionLast="47" xr6:coauthVersionMax="47" xr10:uidLastSave="{00000000-0000-0000-0000-000000000000}"/>
  <bookViews>
    <workbookView xWindow="-120" yWindow="-120" windowWidth="29040" windowHeight="16440" xr2:uid="{399B29C8-BB52-4805-BE3C-F68435B620A5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H31" i="1"/>
  <c r="K31" i="1"/>
  <c r="L31" i="1"/>
  <c r="M31" i="1"/>
  <c r="E30" i="1" l="1"/>
  <c r="H30" i="1"/>
  <c r="K30" i="1"/>
  <c r="L30" i="1"/>
  <c r="M30" i="1"/>
  <c r="E29" i="1"/>
  <c r="H29" i="1"/>
  <c r="K29" i="1"/>
  <c r="L29" i="1"/>
  <c r="M29" i="1"/>
  <c r="E25" i="1"/>
  <c r="H25" i="1"/>
  <c r="K25" i="1"/>
  <c r="L25" i="1"/>
  <c r="M25" i="1"/>
  <c r="E26" i="1"/>
  <c r="H26" i="1"/>
  <c r="K26" i="1"/>
  <c r="L26" i="1"/>
  <c r="M26" i="1"/>
  <c r="K5" i="1"/>
  <c r="K9" i="1"/>
  <c r="K8" i="1"/>
  <c r="K10" i="1"/>
  <c r="K18" i="1"/>
  <c r="K20" i="1"/>
  <c r="K13" i="1"/>
  <c r="K17" i="1"/>
  <c r="K14" i="1"/>
  <c r="K7" i="1"/>
  <c r="K4" i="1"/>
  <c r="K12" i="1"/>
  <c r="K11" i="1"/>
  <c r="K15" i="1"/>
  <c r="K19" i="1"/>
  <c r="K16" i="1"/>
  <c r="K21" i="1"/>
  <c r="K23" i="1"/>
  <c r="K22" i="1"/>
  <c r="K6" i="1"/>
  <c r="K28" i="1"/>
  <c r="K27" i="1"/>
  <c r="K24" i="1"/>
  <c r="E24" i="1"/>
  <c r="H24" i="1"/>
  <c r="E16" i="1"/>
  <c r="L24" i="1"/>
  <c r="M24" i="1"/>
  <c r="L5" i="1"/>
  <c r="L9" i="1"/>
  <c r="L21" i="1"/>
  <c r="L20" i="1"/>
  <c r="L10" i="1"/>
  <c r="L8" i="1"/>
  <c r="L18" i="1"/>
  <c r="L17" i="1"/>
  <c r="L4" i="1"/>
  <c r="L23" i="1"/>
  <c r="L13" i="1"/>
  <c r="L14" i="1"/>
  <c r="L22" i="1"/>
  <c r="L12" i="1"/>
  <c r="L11" i="1"/>
  <c r="L7" i="1"/>
  <c r="L27" i="1"/>
  <c r="L19" i="1"/>
  <c r="L16" i="1"/>
  <c r="L6" i="1"/>
  <c r="L28" i="1"/>
  <c r="L15" i="1"/>
  <c r="H5" i="1"/>
  <c r="H9" i="1"/>
  <c r="H21" i="1"/>
  <c r="H20" i="1"/>
  <c r="H10" i="1"/>
  <c r="H8" i="1"/>
  <c r="H18" i="1"/>
  <c r="H17" i="1"/>
  <c r="H4" i="1"/>
  <c r="H23" i="1"/>
  <c r="H13" i="1"/>
  <c r="H14" i="1"/>
  <c r="H22" i="1"/>
  <c r="H12" i="1"/>
  <c r="H11" i="1"/>
  <c r="H7" i="1"/>
  <c r="H27" i="1"/>
  <c r="H19" i="1"/>
  <c r="H16" i="1"/>
  <c r="H6" i="1"/>
  <c r="H28" i="1"/>
  <c r="H15" i="1"/>
  <c r="E5" i="1"/>
  <c r="E9" i="1"/>
  <c r="E21" i="1"/>
  <c r="E20" i="1"/>
  <c r="E10" i="1"/>
  <c r="E8" i="1"/>
  <c r="E18" i="1"/>
  <c r="E17" i="1"/>
  <c r="E4" i="1"/>
  <c r="E23" i="1"/>
  <c r="E13" i="1"/>
  <c r="E14" i="1"/>
  <c r="E22" i="1"/>
  <c r="E12" i="1"/>
  <c r="E11" i="1"/>
  <c r="E7" i="1"/>
  <c r="E27" i="1"/>
  <c r="E19" i="1"/>
  <c r="E6" i="1"/>
  <c r="E28" i="1"/>
  <c r="E15" i="1"/>
  <c r="M23" i="1"/>
  <c r="M15" i="1"/>
  <c r="M27" i="1"/>
  <c r="M19" i="1"/>
  <c r="M28" i="1"/>
  <c r="M16" i="1"/>
  <c r="M6" i="1"/>
  <c r="M14" i="1"/>
  <c r="M11" i="1"/>
  <c r="M7" i="1"/>
  <c r="M17" i="1"/>
  <c r="M12" i="1"/>
  <c r="M20" i="1"/>
  <c r="M13" i="1"/>
  <c r="M10" i="1"/>
  <c r="M4" i="1"/>
  <c r="M21" i="1"/>
  <c r="M9" i="1"/>
  <c r="M18" i="1"/>
  <c r="M8" i="1"/>
  <c r="M22" i="1"/>
  <c r="M5" i="1"/>
  <c r="P21" i="1" l="1"/>
  <c r="P29" i="1"/>
  <c r="Q19" i="1"/>
  <c r="P13" i="1"/>
  <c r="P18" i="1"/>
  <c r="P24" i="1"/>
  <c r="P8" i="1"/>
  <c r="P30" i="1"/>
  <c r="P25" i="1"/>
  <c r="Q24" i="1"/>
  <c r="P23" i="1"/>
  <c r="Q21" i="1"/>
  <c r="Q8" i="1"/>
  <c r="P20" i="1"/>
  <c r="Q13" i="1"/>
  <c r="Q30" i="1"/>
  <c r="Q23" i="1"/>
  <c r="Q18" i="1"/>
  <c r="Q12" i="1"/>
  <c r="Q27" i="1"/>
  <c r="Q16" i="1"/>
  <c r="Q20" i="1"/>
  <c r="Q17" i="1"/>
  <c r="Q7" i="1"/>
  <c r="Q14" i="1"/>
  <c r="P28" i="1"/>
  <c r="Q6" i="1"/>
  <c r="Q25" i="1"/>
  <c r="P17" i="1"/>
  <c r="P15" i="1"/>
  <c r="Q9" i="1"/>
  <c r="Q29" i="1"/>
  <c r="Q28" i="1"/>
  <c r="P19" i="1"/>
  <c r="P11" i="1"/>
  <c r="Q10" i="1"/>
  <c r="P27" i="1"/>
  <c r="P14" i="1"/>
  <c r="Q5" i="1"/>
  <c r="Q15" i="1"/>
  <c r="P16" i="1"/>
  <c r="P10" i="1"/>
  <c r="P9" i="1"/>
  <c r="Q22" i="1"/>
  <c r="P22" i="1"/>
  <c r="P6" i="1"/>
  <c r="P5" i="1"/>
  <c r="P7" i="1"/>
  <c r="Q11" i="1"/>
  <c r="P12" i="1"/>
  <c r="Q26" i="1"/>
  <c r="P26" i="1"/>
</calcChain>
</file>

<file path=xl/sharedStrings.xml><?xml version="1.0" encoding="utf-8"?>
<sst xmlns="http://schemas.openxmlformats.org/spreadsheetml/2006/main" count="40" uniqueCount="40">
  <si>
    <t xml:space="preserve">Namn </t>
  </si>
  <si>
    <t>Totalt alla tävlingar</t>
  </si>
  <si>
    <t>Oskar Ellerstrand</t>
  </si>
  <si>
    <t>Björn Möller</t>
  </si>
  <si>
    <t>Mats Löfström</t>
  </si>
  <si>
    <t>Patrik Holm</t>
  </si>
  <si>
    <t>Bertil Sassersson</t>
  </si>
  <si>
    <t>Henrik Frid</t>
  </si>
  <si>
    <t>Ben Roos</t>
  </si>
  <si>
    <t>Mathias Svensson</t>
  </si>
  <si>
    <t>Daniel Sahlén</t>
  </si>
  <si>
    <t>Namn</t>
  </si>
  <si>
    <t>Avstånd till närmaste</t>
  </si>
  <si>
    <t>Avstånd till Nr 1</t>
  </si>
  <si>
    <t>Linus Oskarsson</t>
  </si>
  <si>
    <t>Mikael André</t>
  </si>
  <si>
    <t>Deltävling 1 Polly Raceway</t>
  </si>
  <si>
    <t>Deltävling 2 Polly Raceway</t>
  </si>
  <si>
    <t>Pompe Pallin</t>
  </si>
  <si>
    <t>Håkan Freij</t>
  </si>
  <si>
    <t>Indianen</t>
  </si>
  <si>
    <t>Total Polly Raceway</t>
  </si>
  <si>
    <t>Johan Hiltun</t>
  </si>
  <si>
    <t>Peter Andersson</t>
  </si>
  <si>
    <t>Oscar Ingemansson</t>
  </si>
  <si>
    <t>Deltävling 3 Mark Raceway</t>
  </si>
  <si>
    <t>Deltävling 4 Mark Raceway</t>
  </si>
  <si>
    <t>Total  Mark Raceway</t>
  </si>
  <si>
    <t>Deltävling 5 West Raceway</t>
  </si>
  <si>
    <t>Deltävling 6 West Raceway</t>
  </si>
  <si>
    <t>Totalt West Raceway</t>
  </si>
  <si>
    <t>Artur Rosa</t>
  </si>
  <si>
    <t>Bo Åkesson</t>
  </si>
  <si>
    <t>Jesper Von Wowern</t>
  </si>
  <si>
    <t>Svenska Ninco Cupen 2024</t>
  </si>
  <si>
    <t>jona</t>
  </si>
  <si>
    <t>Thomas</t>
  </si>
  <si>
    <t>håkan</t>
  </si>
  <si>
    <t>Stefan Englesson</t>
  </si>
  <si>
    <t>Ulrik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</si>
</sst>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0" fillId="3" borderId="1" xfId="0" applyFill="1" applyBorder="1"/>
    <xf numFmtId="0" fontId="4" fillId="4" borderId="0" xfId="0" applyFont="1" applyFill="1"/>
    <xf numFmtId="0" fontId="4" fillId="3" borderId="1" xfId="0" applyFont="1" applyFill="1" applyBorder="1"/>
    <xf numFmtId="0" fontId="0" fillId="0" borderId="0" xfId="0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/>
    <xf numFmtId="0" fontId="2" fillId="4" borderId="6" xfId="0" applyFont="1" applyFill="1" applyBorder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3" fillId="4" borderId="5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/>
    <xf numFmtId="0" fontId="2" fillId="3" borderId="1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DE8815-4515-4E99-B32C-7092B5642ECE}" name="Tabell2" displayName="Tabell2" ref="B3:M31" totalsRowShown="0" headerRowDxfId="13" dataDxfId="12">
  <autoFilter ref="B3:M31" xr:uid="{9DDE8815-4515-4E99-B32C-7092B5642ECE}"/>
  <sortState xmlns:xlrd2="http://schemas.microsoft.com/office/spreadsheetml/2017/richdata2" ref="B4:M31">
    <sortCondition descending="1" ref="L3:L31"/>
  </sortState>
  <tableColumns count="12">
    <tableColumn id="1" xr3:uid="{DAA97147-CBA2-4C5B-9EA2-CDDBFAC917CA}" name="Namn " dataDxfId="11"/>
    <tableColumn id="2" xr3:uid="{6F1B760C-A7D6-4878-94EF-BA39E0EEBFC1}" name="Deltävling 1 Polly Raceway" dataDxfId="10"/>
    <tableColumn id="3" xr3:uid="{57AE64A2-D297-4657-99AD-A21691422E3E}" name="Deltävling 2 Polly Raceway" dataDxfId="9"/>
    <tableColumn id="4" xr3:uid="{68239359-28D9-4F7B-B689-3786D57F0316}" name="Total Polly Raceway" dataDxfId="8">
      <calculatedColumnFormula>Tabell2[[#This Row],[Deltävling 1 Polly Raceway]]+Tabell2[[#This Row],[Deltävling 2 Polly Raceway]]</calculatedColumnFormula>
    </tableColumn>
    <tableColumn id="5" xr3:uid="{006A054D-446C-4280-BC19-BDD9CD2F1764}" name="Deltävling 3 Mark Raceway" dataDxfId="7"/>
    <tableColumn id="6" xr3:uid="{196822FF-0E9D-4FE5-80D4-B81ADCAD2B9D}" name="Deltävling 4 Mark Raceway" dataDxfId="6"/>
    <tableColumn id="7" xr3:uid="{4A492711-844D-495C-867B-04784B855EAE}" name="Total  Mark Raceway" dataDxfId="5">
      <calculatedColumnFormula>Tabell2[[#This Row],[Deltävling 3 Mark Raceway]]+Tabell2[[#This Row],[Deltävling 4 Mark Raceway]]</calculatedColumnFormula>
    </tableColumn>
    <tableColumn id="8" xr3:uid="{30AE6643-65E6-4CF4-BC95-D55ADE7E514B}" name="Deltävling 5 West Raceway" dataDxfId="4"/>
    <tableColumn id="9" xr3:uid="{9E9E1156-D10E-4448-8A6F-8A2CE228D514}" name="Deltävling 6 West Raceway" dataDxfId="3"/>
    <tableColumn id="12" xr3:uid="{BBBF9896-37FB-42DF-9F20-83436022735A}" name="Totalt West Raceway" dataDxfId="2">
      <calculatedColumnFormula>Tabell2[[#This Row],[Deltävling 5 West Raceway]]+Tabell2[[#This Row],[Deltävling 6 West Raceway]]</calculatedColumnFormula>
    </tableColumn>
    <tableColumn id="10" xr3:uid="{F997EFF9-FA7D-4CB0-9C39-7554E6FB6F27}" name="Totalt alla tävlingar" dataDxfId="1">
      <calculatedColumnFormula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calculatedColumnFormula>
    </tableColumn>
    <tableColumn id="11" xr3:uid="{720B89D7-1BDA-4FB9-B6D5-F80E5B6BEAA4}" name="Namn" dataDxfId="0">
      <calculatedColumnFormula>Tabell2[[#This Row],[Namn ]]</calculatedColumnFormula>
    </tableColumn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D5FC-774A-4D49-9AD0-DFF7D4474CFA}">
  <sheetPr>
    <pageSetUpPr fitToPage="1"/>
  </sheetPr>
  <dimension ref="A1:R57"/>
  <sheetViews>
    <sheetView showGridLines="0" showRowColHeaders="0" tabSelected="1" topLeftCell="D1" zoomScaleNormal="100" workbookViewId="0">
      <selection activeCell="J8" sqref="J8"/>
    </sheetView>
  </sheetViews>
  <sheetFormatPr defaultRowHeight="15" x14ac:dyDescent="0.25"/>
  <cols>
    <col min="1" max="1" width="19.28515625" customWidth="1"/>
    <col min="2" max="2" width="30.28515625" customWidth="1"/>
    <col min="3" max="3" width="20.5703125" customWidth="1"/>
    <col min="4" max="4" width="22.140625" customWidth="1"/>
    <col min="5" max="5" width="15.7109375" customWidth="1"/>
    <col min="6" max="6" width="18.140625" customWidth="1"/>
    <col min="7" max="7" width="19.5703125" customWidth="1"/>
    <col min="8" max="8" width="19.140625" customWidth="1"/>
    <col min="9" max="9" width="19.7109375" customWidth="1"/>
    <col min="10" max="10" width="19.5703125" customWidth="1"/>
    <col min="11" max="11" width="16.7109375" customWidth="1"/>
    <col min="12" max="12" width="23.28515625" customWidth="1"/>
    <col min="13" max="13" width="45.42578125" customWidth="1"/>
    <col min="16" max="16" width="18" customWidth="1"/>
    <col min="17" max="17" width="10.5703125" customWidth="1"/>
  </cols>
  <sheetData>
    <row r="1" spans="1:18" x14ac:dyDescent="0.25">
      <c r="B1" s="46" t="s">
        <v>34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x14ac:dyDescent="0.2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34.5" customHeight="1" x14ac:dyDescent="0.25">
      <c r="A3" s="2"/>
      <c r="B3" s="1" t="s">
        <v>0</v>
      </c>
      <c r="C3" s="1" t="s">
        <v>16</v>
      </c>
      <c r="D3" s="1" t="s">
        <v>17</v>
      </c>
      <c r="E3" s="15" t="s">
        <v>21</v>
      </c>
      <c r="F3" s="15" t="s">
        <v>25</v>
      </c>
      <c r="G3" s="15" t="s">
        <v>26</v>
      </c>
      <c r="H3" s="15" t="s">
        <v>27</v>
      </c>
      <c r="I3" s="15" t="s">
        <v>28</v>
      </c>
      <c r="J3" s="15" t="s">
        <v>29</v>
      </c>
      <c r="K3" s="15" t="s">
        <v>30</v>
      </c>
      <c r="L3" s="23" t="s">
        <v>1</v>
      </c>
      <c r="M3" s="24" t="s">
        <v>11</v>
      </c>
      <c r="N3" s="10"/>
      <c r="O3" s="10"/>
      <c r="P3" s="11" t="s">
        <v>12</v>
      </c>
      <c r="Q3" s="11" t="s">
        <v>13</v>
      </c>
      <c r="R3" s="2"/>
    </row>
    <row r="4" spans="1:18" ht="23.25" x14ac:dyDescent="0.35">
      <c r="A4" s="8">
        <v>1</v>
      </c>
      <c r="B4" s="3" t="s">
        <v>2</v>
      </c>
      <c r="C4" s="4">
        <v>137.80000000000001</v>
      </c>
      <c r="D4" s="4">
        <v>137.1</v>
      </c>
      <c r="E4" s="4">
        <f>Tabell2[[#This Row],[Deltävling 1 Polly Raceway]]+Tabell2[[#This Row],[Deltävling 2 Polly Raceway]]</f>
        <v>274.89999999999998</v>
      </c>
      <c r="F4" s="4">
        <v>120.28</v>
      </c>
      <c r="G4" s="4">
        <v>147.27000000000001</v>
      </c>
      <c r="H4" s="4">
        <f>Tabell2[[#This Row],[Deltävling 3 Mark Raceway]]+Tabell2[[#This Row],[Deltävling 4 Mark Raceway]]</f>
        <v>267.55</v>
      </c>
      <c r="I4" s="4">
        <v>119.79</v>
      </c>
      <c r="J4" s="4">
        <v>121.77</v>
      </c>
      <c r="K4" s="4">
        <f>Tabell2[[#This Row],[Deltävling 5 West Raceway]]+Tabell2[[#This Row],[Deltävling 6 West Raceway]]</f>
        <v>241.56</v>
      </c>
      <c r="L4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784.00999999999988</v>
      </c>
      <c r="M4" s="7" t="str">
        <f>Tabell2[[#This Row],[Namn ]]</f>
        <v>Oskar Ellerstrand</v>
      </c>
      <c r="N4" s="12"/>
      <c r="O4" s="12"/>
      <c r="P4" s="39"/>
      <c r="Q4" s="39"/>
      <c r="R4" s="8">
        <v>1</v>
      </c>
    </row>
    <row r="5" spans="1:18" ht="26.25" x14ac:dyDescent="0.35">
      <c r="A5" s="9">
        <v>2</v>
      </c>
      <c r="B5" s="3" t="s">
        <v>5</v>
      </c>
      <c r="C5" s="4">
        <v>135.4</v>
      </c>
      <c r="D5" s="4">
        <v>134.69999999999999</v>
      </c>
      <c r="E5" s="4">
        <f>Tabell2[[#This Row],[Deltävling 1 Polly Raceway]]+Tabell2[[#This Row],[Deltävling 2 Polly Raceway]]</f>
        <v>270.10000000000002</v>
      </c>
      <c r="F5" s="4">
        <v>114.98</v>
      </c>
      <c r="G5" s="4">
        <v>133.99</v>
      </c>
      <c r="H5" s="4">
        <f>Tabell2[[#This Row],[Deltävling 3 Mark Raceway]]+Tabell2[[#This Row],[Deltävling 4 Mark Raceway]]</f>
        <v>248.97000000000003</v>
      </c>
      <c r="I5" s="4">
        <v>114.57</v>
      </c>
      <c r="J5" s="4">
        <v>115.98</v>
      </c>
      <c r="K5" s="4">
        <f>Tabell2[[#This Row],[Deltävling 5 West Raceway]]+Tabell2[[#This Row],[Deltävling 6 West Raceway]]</f>
        <v>230.55</v>
      </c>
      <c r="L5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749.62000000000012</v>
      </c>
      <c r="M5" s="5" t="str">
        <f>Tabell2[[#This Row],[Namn ]]</f>
        <v>Patrik Holm</v>
      </c>
      <c r="N5" s="13"/>
      <c r="O5" s="13"/>
      <c r="P5" s="40">
        <f>L4-Tabell2[[#This Row],[Totalt alla tävlingar]]</f>
        <v>34.389999999999759</v>
      </c>
      <c r="Q5" s="40">
        <f>$L$4-Tabell2[[#This Row],[Totalt alla tävlingar]]</f>
        <v>34.389999999999759</v>
      </c>
      <c r="R5" s="9">
        <v>2</v>
      </c>
    </row>
    <row r="6" spans="1:18" ht="26.25" x14ac:dyDescent="0.35">
      <c r="A6" s="8">
        <v>3</v>
      </c>
      <c r="B6" s="3" t="s">
        <v>3</v>
      </c>
      <c r="C6" s="4">
        <v>131.99</v>
      </c>
      <c r="D6" s="4">
        <v>129.5</v>
      </c>
      <c r="E6" s="4">
        <f>Tabell2[[#This Row],[Deltävling 1 Polly Raceway]]+Tabell2[[#This Row],[Deltävling 2 Polly Raceway]]</f>
        <v>261.49</v>
      </c>
      <c r="F6" s="4">
        <v>113.81</v>
      </c>
      <c r="G6" s="4">
        <v>142.1</v>
      </c>
      <c r="H6" s="4">
        <f>Tabell2[[#This Row],[Deltävling 3 Mark Raceway]]+Tabell2[[#This Row],[Deltävling 4 Mark Raceway]]</f>
        <v>255.91</v>
      </c>
      <c r="I6" s="4">
        <v>114.92</v>
      </c>
      <c r="J6" s="4">
        <v>116.56</v>
      </c>
      <c r="K6" s="4">
        <f>Tabell2[[#This Row],[Deltävling 5 West Raceway]]+Tabell2[[#This Row],[Deltävling 6 West Raceway]]</f>
        <v>231.48000000000002</v>
      </c>
      <c r="L6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748.87999999999988</v>
      </c>
      <c r="M6" s="5" t="str">
        <f>Tabell2[[#This Row],[Namn ]]</f>
        <v>Björn Möller</v>
      </c>
      <c r="N6" s="12"/>
      <c r="O6" s="14"/>
      <c r="P6" s="41">
        <f>L5-Tabell2[[#This Row],[Totalt alla tävlingar]]</f>
        <v>0.74000000000023647</v>
      </c>
      <c r="Q6" s="41">
        <f>$L$4-Tabell2[[#This Row],[Totalt alla tävlingar]]</f>
        <v>35.129999999999995</v>
      </c>
      <c r="R6" s="8">
        <v>3</v>
      </c>
    </row>
    <row r="7" spans="1:18" ht="26.25" x14ac:dyDescent="0.35">
      <c r="A7" s="9">
        <v>4</v>
      </c>
      <c r="B7" s="3" t="s">
        <v>33</v>
      </c>
      <c r="C7" s="4">
        <v>132.44999999999999</v>
      </c>
      <c r="D7" s="4">
        <v>132.15</v>
      </c>
      <c r="E7" s="4">
        <f>Tabell2[[#This Row],[Deltävling 1 Polly Raceway]]+Tabell2[[#This Row],[Deltävling 2 Polly Raceway]]</f>
        <v>264.60000000000002</v>
      </c>
      <c r="F7" s="4">
        <v>109.84</v>
      </c>
      <c r="G7" s="4">
        <v>134.94999999999999</v>
      </c>
      <c r="H7" s="4">
        <f>Tabell2[[#This Row],[Deltävling 3 Mark Raceway]]+Tabell2[[#This Row],[Deltävling 4 Mark Raceway]]</f>
        <v>244.79</v>
      </c>
      <c r="I7" s="4">
        <v>117.84</v>
      </c>
      <c r="J7" s="4">
        <v>118.42</v>
      </c>
      <c r="K7" s="4">
        <f>Tabell2[[#This Row],[Deltävling 5 West Raceway]]+Tabell2[[#This Row],[Deltävling 6 West Raceway]]</f>
        <v>236.26</v>
      </c>
      <c r="L7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745.65</v>
      </c>
      <c r="M7" s="5" t="str">
        <f>Tabell2[[#This Row],[Namn ]]</f>
        <v>Jesper Von Wowern</v>
      </c>
      <c r="N7" s="13"/>
      <c r="O7" s="13"/>
      <c r="P7" s="40">
        <f>L6-Tabell2[[#This Row],[Totalt alla tävlingar]]</f>
        <v>3.2299999999999045</v>
      </c>
      <c r="Q7" s="40">
        <f>$L$4-Tabell2[[#This Row],[Totalt alla tävlingar]]</f>
        <v>38.3599999999999</v>
      </c>
      <c r="R7" s="9">
        <v>4</v>
      </c>
    </row>
    <row r="8" spans="1:18" ht="26.25" x14ac:dyDescent="0.35">
      <c r="A8" s="8">
        <v>5</v>
      </c>
      <c r="B8" s="3" t="s">
        <v>8</v>
      </c>
      <c r="C8" s="4">
        <v>127.5</v>
      </c>
      <c r="D8" s="4">
        <v>129.30000000000001</v>
      </c>
      <c r="E8" s="4">
        <f>Tabell2[[#This Row],[Deltävling 1 Polly Raceway]]+Tabell2[[#This Row],[Deltävling 2 Polly Raceway]]</f>
        <v>256.8</v>
      </c>
      <c r="F8" s="4">
        <v>116.74</v>
      </c>
      <c r="G8" s="4">
        <v>139.22</v>
      </c>
      <c r="H8" s="4">
        <f>Tabell2[[#This Row],[Deltävling 3 Mark Raceway]]+Tabell2[[#This Row],[Deltävling 4 Mark Raceway]]</f>
        <v>255.95999999999998</v>
      </c>
      <c r="I8" s="4">
        <v>110.54</v>
      </c>
      <c r="J8" s="4">
        <v>110.47</v>
      </c>
      <c r="K8" s="4">
        <f>Tabell2[[#This Row],[Deltävling 5 West Raceway]]+Tabell2[[#This Row],[Deltävling 6 West Raceway]]</f>
        <v>221.01</v>
      </c>
      <c r="L8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733.77</v>
      </c>
      <c r="M8" s="5" t="str">
        <f>Tabell2[[#This Row],[Namn ]]</f>
        <v>Ben Roos</v>
      </c>
      <c r="N8" s="12"/>
      <c r="O8" s="14"/>
      <c r="P8" s="41">
        <f>L7-Tabell2[[#This Row],[Totalt alla tävlingar]]</f>
        <v>11.879999999999995</v>
      </c>
      <c r="Q8" s="41">
        <f>$L$4-Tabell2[[#This Row],[Totalt alla tävlingar]]</f>
        <v>50.239999999999895</v>
      </c>
      <c r="R8" s="8">
        <v>5</v>
      </c>
    </row>
    <row r="9" spans="1:18" ht="26.25" x14ac:dyDescent="0.35">
      <c r="A9" s="9">
        <v>6</v>
      </c>
      <c r="B9" s="3" t="s">
        <v>4</v>
      </c>
      <c r="C9" s="4">
        <v>130.4</v>
      </c>
      <c r="D9" s="4">
        <v>127.75</v>
      </c>
      <c r="E9" s="4">
        <f>Tabell2[[#This Row],[Deltävling 1 Polly Raceway]]+Tabell2[[#This Row],[Deltävling 2 Polly Raceway]]</f>
        <v>258.14999999999998</v>
      </c>
      <c r="F9" s="4">
        <v>108.53</v>
      </c>
      <c r="G9" s="4">
        <v>130.87</v>
      </c>
      <c r="H9" s="4">
        <f>Tabell2[[#This Row],[Deltävling 3 Mark Raceway]]+Tabell2[[#This Row],[Deltävling 4 Mark Raceway]]</f>
        <v>239.4</v>
      </c>
      <c r="I9" s="4">
        <v>116.34</v>
      </c>
      <c r="J9" s="4">
        <v>117.8</v>
      </c>
      <c r="K9" s="4">
        <f>Tabell2[[#This Row],[Deltävling 5 West Raceway]]+Tabell2[[#This Row],[Deltävling 6 West Raceway]]</f>
        <v>234.14</v>
      </c>
      <c r="L9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731.68999999999994</v>
      </c>
      <c r="M9" s="5" t="str">
        <f>Tabell2[[#This Row],[Namn ]]</f>
        <v>Mats Löfström</v>
      </c>
      <c r="N9" s="13"/>
      <c r="O9" s="13"/>
      <c r="P9" s="40">
        <f>L8-Tabell2[[#This Row],[Totalt alla tävlingar]]</f>
        <v>2.0800000000000409</v>
      </c>
      <c r="Q9" s="40">
        <f>$L$4-Tabell2[[#This Row],[Totalt alla tävlingar]]</f>
        <v>52.319999999999936</v>
      </c>
      <c r="R9" s="9">
        <v>6</v>
      </c>
    </row>
    <row r="10" spans="1:18" ht="26.25" x14ac:dyDescent="0.35">
      <c r="A10" s="8">
        <v>7</v>
      </c>
      <c r="B10" s="3" t="s">
        <v>7</v>
      </c>
      <c r="C10" s="4">
        <v>128.55000000000001</v>
      </c>
      <c r="D10" s="4">
        <v>126.85</v>
      </c>
      <c r="E10" s="4">
        <f>Tabell2[[#This Row],[Deltävling 1 Polly Raceway]]+Tabell2[[#This Row],[Deltävling 2 Polly Raceway]]</f>
        <v>255.4</v>
      </c>
      <c r="F10" s="4">
        <v>109.76</v>
      </c>
      <c r="G10" s="4">
        <v>133.88999999999999</v>
      </c>
      <c r="H10" s="4">
        <f>Tabell2[[#This Row],[Deltävling 3 Mark Raceway]]+Tabell2[[#This Row],[Deltävling 4 Mark Raceway]]</f>
        <v>243.64999999999998</v>
      </c>
      <c r="I10" s="4">
        <v>115.84</v>
      </c>
      <c r="J10" s="4">
        <v>116.77</v>
      </c>
      <c r="K10" s="4">
        <f>Tabell2[[#This Row],[Deltävling 5 West Raceway]]+Tabell2[[#This Row],[Deltävling 6 West Raceway]]</f>
        <v>232.61</v>
      </c>
      <c r="L10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731.66</v>
      </c>
      <c r="M10" s="5" t="str">
        <f>Tabell2[[#This Row],[Namn ]]</f>
        <v>Henrik Frid</v>
      </c>
      <c r="N10" s="12"/>
      <c r="O10" s="14"/>
      <c r="P10" s="41">
        <f>L9-Tabell2[[#This Row],[Totalt alla tävlingar]]</f>
        <v>2.9999999999972715E-2</v>
      </c>
      <c r="Q10" s="41">
        <f>$L$4-Tabell2[[#This Row],[Totalt alla tävlingar]]</f>
        <v>52.349999999999909</v>
      </c>
      <c r="R10" s="8">
        <v>7</v>
      </c>
    </row>
    <row r="11" spans="1:18" ht="26.25" x14ac:dyDescent="0.35">
      <c r="A11" s="9">
        <v>8</v>
      </c>
      <c r="B11" s="3" t="s">
        <v>15</v>
      </c>
      <c r="C11" s="4">
        <v>132.30000000000001</v>
      </c>
      <c r="D11" s="4">
        <v>129.5</v>
      </c>
      <c r="E11" s="4">
        <f>Tabell2[[#This Row],[Deltävling 1 Polly Raceway]]+Tabell2[[#This Row],[Deltävling 2 Polly Raceway]]</f>
        <v>261.8</v>
      </c>
      <c r="F11" s="4">
        <v>113.11</v>
      </c>
      <c r="G11" s="4">
        <v>137.46</v>
      </c>
      <c r="H11" s="4">
        <f>Tabell2[[#This Row],[Deltävling 3 Mark Raceway]]+Tabell2[[#This Row],[Deltävling 4 Mark Raceway]]</f>
        <v>250.57</v>
      </c>
      <c r="I11" s="4">
        <v>107.55</v>
      </c>
      <c r="J11" s="4">
        <v>108.69</v>
      </c>
      <c r="K11" s="4">
        <f>Tabell2[[#This Row],[Deltävling 5 West Raceway]]+Tabell2[[#This Row],[Deltävling 6 West Raceway]]</f>
        <v>216.24</v>
      </c>
      <c r="L11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728.6099999999999</v>
      </c>
      <c r="M11" s="5" t="str">
        <f>Tabell2[[#This Row],[Namn ]]</f>
        <v>Mikael André</v>
      </c>
      <c r="N11" s="13"/>
      <c r="O11" s="13"/>
      <c r="P11" s="40">
        <f>L10-Tabell2[[#This Row],[Totalt alla tävlingar]]</f>
        <v>3.0500000000000682</v>
      </c>
      <c r="Q11" s="40">
        <f>$L$4-Tabell2[[#This Row],[Totalt alla tävlingar]]</f>
        <v>55.399999999999977</v>
      </c>
      <c r="R11" s="9">
        <v>8</v>
      </c>
    </row>
    <row r="12" spans="1:18" ht="26.25" x14ac:dyDescent="0.35">
      <c r="A12" s="8">
        <v>9</v>
      </c>
      <c r="B12" s="3" t="s">
        <v>14</v>
      </c>
      <c r="C12" s="4">
        <v>129.55000000000001</v>
      </c>
      <c r="D12" s="4">
        <v>130.94999999999999</v>
      </c>
      <c r="E12" s="4">
        <f>Tabell2[[#This Row],[Deltävling 1 Polly Raceway]]+Tabell2[[#This Row],[Deltävling 2 Polly Raceway]]</f>
        <v>260.5</v>
      </c>
      <c r="F12" s="4">
        <v>115.05</v>
      </c>
      <c r="G12" s="4">
        <v>137.51</v>
      </c>
      <c r="H12" s="4">
        <f>Tabell2[[#This Row],[Deltävling 3 Mark Raceway]]+Tabell2[[#This Row],[Deltävling 4 Mark Raceway]]</f>
        <v>252.56</v>
      </c>
      <c r="I12" s="4">
        <v>104.21</v>
      </c>
      <c r="J12" s="4">
        <v>107.76</v>
      </c>
      <c r="K12" s="4">
        <f>Tabell2[[#This Row],[Deltävling 5 West Raceway]]+Tabell2[[#This Row],[Deltävling 6 West Raceway]]</f>
        <v>211.97</v>
      </c>
      <c r="L12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725.03</v>
      </c>
      <c r="M12" s="5" t="str">
        <f>Tabell2[[#This Row],[Namn ]]</f>
        <v>Linus Oskarsson</v>
      </c>
      <c r="N12" s="12"/>
      <c r="O12" s="14"/>
      <c r="P12" s="41">
        <f>L11-Tabell2[[#This Row],[Totalt alla tävlingar]]</f>
        <v>3.5799999999999272</v>
      </c>
      <c r="Q12" s="41">
        <f>$L$4-Tabell2[[#This Row],[Totalt alla tävlingar]]</f>
        <v>58.979999999999905</v>
      </c>
      <c r="R12" s="8">
        <v>9</v>
      </c>
    </row>
    <row r="13" spans="1:18" ht="26.25" x14ac:dyDescent="0.35">
      <c r="A13" s="9">
        <v>10</v>
      </c>
      <c r="B13" s="3" t="s">
        <v>18</v>
      </c>
      <c r="C13" s="4">
        <v>127.1</v>
      </c>
      <c r="D13" s="4">
        <v>123.99</v>
      </c>
      <c r="E13" s="4">
        <f>Tabell2[[#This Row],[Deltävling 1 Polly Raceway]]+Tabell2[[#This Row],[Deltävling 2 Polly Raceway]]</f>
        <v>251.08999999999997</v>
      </c>
      <c r="F13" s="4">
        <v>106.84</v>
      </c>
      <c r="G13" s="4">
        <v>133.47</v>
      </c>
      <c r="H13" s="4">
        <f>Tabell2[[#This Row],[Deltävling 3 Mark Raceway]]+Tabell2[[#This Row],[Deltävling 4 Mark Raceway]]</f>
        <v>240.31</v>
      </c>
      <c r="I13" s="4">
        <v>113.97</v>
      </c>
      <c r="J13" s="4">
        <v>114.5</v>
      </c>
      <c r="K13" s="4">
        <f>Tabell2[[#This Row],[Deltävling 5 West Raceway]]+Tabell2[[#This Row],[Deltävling 6 West Raceway]]</f>
        <v>228.47</v>
      </c>
      <c r="L13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719.87</v>
      </c>
      <c r="M13" s="5" t="str">
        <f>Tabell2[[#This Row],[Namn ]]</f>
        <v>Pompe Pallin</v>
      </c>
      <c r="N13" s="13"/>
      <c r="O13" s="13"/>
      <c r="P13" s="40">
        <f>L12-Tabell2[[#This Row],[Totalt alla tävlingar]]</f>
        <v>5.1599999999999682</v>
      </c>
      <c r="Q13" s="40">
        <f>$L$4-Tabell2[[#This Row],[Totalt alla tävlingar]]</f>
        <v>64.139999999999873</v>
      </c>
      <c r="R13" s="9">
        <v>10</v>
      </c>
    </row>
    <row r="14" spans="1:18" ht="26.25" x14ac:dyDescent="0.35">
      <c r="A14" s="8">
        <v>11</v>
      </c>
      <c r="B14" s="3" t="s">
        <v>9</v>
      </c>
      <c r="C14" s="4">
        <v>121.7</v>
      </c>
      <c r="D14" s="4">
        <v>125.6</v>
      </c>
      <c r="E14" s="4">
        <f>Tabell2[[#This Row],[Deltävling 1 Polly Raceway]]+Tabell2[[#This Row],[Deltävling 2 Polly Raceway]]</f>
        <v>247.3</v>
      </c>
      <c r="F14" s="4">
        <v>112.86</v>
      </c>
      <c r="G14" s="4">
        <v>130.78</v>
      </c>
      <c r="H14" s="4">
        <f>Tabell2[[#This Row],[Deltävling 3 Mark Raceway]]+Tabell2[[#This Row],[Deltävling 4 Mark Raceway]]</f>
        <v>243.64</v>
      </c>
      <c r="I14" s="4">
        <v>104.76</v>
      </c>
      <c r="J14" s="4">
        <v>105.37</v>
      </c>
      <c r="K14" s="4">
        <f>Tabell2[[#This Row],[Deltävling 5 West Raceway]]+Tabell2[[#This Row],[Deltävling 6 West Raceway]]</f>
        <v>210.13</v>
      </c>
      <c r="L14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701.07</v>
      </c>
      <c r="M14" s="5" t="str">
        <f>Tabell2[[#This Row],[Namn ]]</f>
        <v>Mathias Svensson</v>
      </c>
      <c r="N14" s="12"/>
      <c r="O14" s="14"/>
      <c r="P14" s="41">
        <f>L13-Tabell2[[#This Row],[Totalt alla tävlingar]]</f>
        <v>18.799999999999955</v>
      </c>
      <c r="Q14" s="41">
        <f>$L$4-Tabell2[[#This Row],[Totalt alla tävlingar]]</f>
        <v>82.939999999999827</v>
      </c>
      <c r="R14" s="8">
        <v>11</v>
      </c>
    </row>
    <row r="15" spans="1:18" ht="26.25" x14ac:dyDescent="0.35">
      <c r="A15" s="9">
        <v>12</v>
      </c>
      <c r="B15" s="3" t="s">
        <v>22</v>
      </c>
      <c r="C15" s="4">
        <v>110.85</v>
      </c>
      <c r="D15" s="4">
        <v>112.3</v>
      </c>
      <c r="E15" s="4">
        <f>Tabell2[[#This Row],[Deltävling 1 Polly Raceway]]+Tabell2[[#This Row],[Deltävling 2 Polly Raceway]]</f>
        <v>223.14999999999998</v>
      </c>
      <c r="F15" s="4">
        <v>89.66</v>
      </c>
      <c r="G15" s="4">
        <v>112.99</v>
      </c>
      <c r="H15" s="4">
        <f>Tabell2[[#This Row],[Deltävling 3 Mark Raceway]]+Tabell2[[#This Row],[Deltävling 4 Mark Raceway]]</f>
        <v>202.64999999999998</v>
      </c>
      <c r="I15" s="4">
        <v>102.95</v>
      </c>
      <c r="J15" s="4">
        <v>102.39</v>
      </c>
      <c r="K15" s="4">
        <f>Tabell2[[#This Row],[Deltävling 5 West Raceway]]+Tabell2[[#This Row],[Deltävling 6 West Raceway]]</f>
        <v>205.34</v>
      </c>
      <c r="L15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631.14</v>
      </c>
      <c r="M15" s="5" t="str">
        <f>Tabell2[[#This Row],[Namn ]]</f>
        <v>Johan Hiltun</v>
      </c>
      <c r="N15" s="13"/>
      <c r="O15" s="13"/>
      <c r="P15" s="40">
        <f>L14-Tabell2[[#This Row],[Totalt alla tävlingar]]</f>
        <v>69.930000000000064</v>
      </c>
      <c r="Q15" s="40">
        <f>$L$4-Tabell2[[#This Row],[Totalt alla tävlingar]]</f>
        <v>152.86999999999989</v>
      </c>
      <c r="R15" s="9">
        <v>12</v>
      </c>
    </row>
    <row r="16" spans="1:18" ht="26.25" x14ac:dyDescent="0.35">
      <c r="A16" s="8">
        <v>13</v>
      </c>
      <c r="B16" s="3" t="s">
        <v>23</v>
      </c>
      <c r="C16" s="4">
        <v>126.6</v>
      </c>
      <c r="D16" s="4">
        <v>127.4</v>
      </c>
      <c r="E16" s="4">
        <f>Tabell2[[#This Row],[Deltävling 1 Polly Raceway]]+Tabell2[[#This Row],[Deltävling 2 Polly Raceway]]</f>
        <v>254</v>
      </c>
      <c r="F16" s="4">
        <v>114.76</v>
      </c>
      <c r="G16" s="4">
        <v>130.25</v>
      </c>
      <c r="H16" s="4">
        <f>Tabell2[[#This Row],[Deltävling 3 Mark Raceway]]+Tabell2[[#This Row],[Deltävling 4 Mark Raceway]]</f>
        <v>245.01</v>
      </c>
      <c r="I16" s="4"/>
      <c r="J16" s="4"/>
      <c r="K16" s="4">
        <f>Tabell2[[#This Row],[Deltävling 5 West Raceway]]+Tabell2[[#This Row],[Deltävling 6 West Raceway]]</f>
        <v>0</v>
      </c>
      <c r="L16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499.01</v>
      </c>
      <c r="M16" s="5" t="str">
        <f>Tabell2[[#This Row],[Namn ]]</f>
        <v>Peter Andersson</v>
      </c>
      <c r="N16" s="12"/>
      <c r="O16" s="14"/>
      <c r="P16" s="41">
        <f>L15-Tabell2[[#This Row],[Totalt alla tävlingar]]</f>
        <v>132.13</v>
      </c>
      <c r="Q16" s="41">
        <f>$L$4-Tabell2[[#This Row],[Totalt alla tävlingar]]</f>
        <v>284.99999999999989</v>
      </c>
      <c r="R16" s="8">
        <v>13</v>
      </c>
    </row>
    <row r="17" spans="1:18" ht="26.25" x14ac:dyDescent="0.35">
      <c r="A17" s="9">
        <v>14</v>
      </c>
      <c r="B17" s="3" t="s">
        <v>6</v>
      </c>
      <c r="C17" s="4">
        <v>129.65</v>
      </c>
      <c r="D17" s="4">
        <v>129.75</v>
      </c>
      <c r="E17" s="4">
        <f>Tabell2[[#This Row],[Deltävling 1 Polly Raceway]]+Tabell2[[#This Row],[Deltävling 2 Polly Raceway]]</f>
        <v>259.39999999999998</v>
      </c>
      <c r="F17" s="4"/>
      <c r="G17" s="4"/>
      <c r="H17" s="4">
        <f>Tabell2[[#This Row],[Deltävling 3 Mark Raceway]]+Tabell2[[#This Row],[Deltävling 4 Mark Raceway]]</f>
        <v>0</v>
      </c>
      <c r="I17" s="4">
        <v>114.3</v>
      </c>
      <c r="J17" s="4">
        <v>115.84</v>
      </c>
      <c r="K17" s="4">
        <f>Tabell2[[#This Row],[Deltävling 5 West Raceway]]+Tabell2[[#This Row],[Deltävling 6 West Raceway]]</f>
        <v>230.14</v>
      </c>
      <c r="L17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489.53999999999996</v>
      </c>
      <c r="M17" s="5" t="str">
        <f>Tabell2[[#This Row],[Namn ]]</f>
        <v>Bertil Sassersson</v>
      </c>
      <c r="N17" s="13"/>
      <c r="O17" s="13"/>
      <c r="P17" s="40">
        <f>L16-Tabell2[[#This Row],[Totalt alla tävlingar]]</f>
        <v>9.4700000000000273</v>
      </c>
      <c r="Q17" s="40">
        <f>$L$4-Tabell2[[#This Row],[Totalt alla tävlingar]]</f>
        <v>294.46999999999991</v>
      </c>
      <c r="R17" s="9">
        <v>14</v>
      </c>
    </row>
    <row r="18" spans="1:18" ht="26.25" x14ac:dyDescent="0.35">
      <c r="A18" s="8">
        <v>15</v>
      </c>
      <c r="B18" s="3" t="s">
        <v>10</v>
      </c>
      <c r="C18" s="4">
        <v>121.99</v>
      </c>
      <c r="D18" s="4">
        <v>124.95</v>
      </c>
      <c r="E18" s="4">
        <f>Tabell2[[#This Row],[Deltävling 1 Polly Raceway]]+Tabell2[[#This Row],[Deltävling 2 Polly Raceway]]</f>
        <v>246.94</v>
      </c>
      <c r="F18" s="4">
        <v>110.66</v>
      </c>
      <c r="G18" s="4">
        <v>129.19999999999999</v>
      </c>
      <c r="H18" s="4">
        <f>Tabell2[[#This Row],[Deltävling 3 Mark Raceway]]+Tabell2[[#This Row],[Deltävling 4 Mark Raceway]]</f>
        <v>239.85999999999999</v>
      </c>
      <c r="I18" s="4"/>
      <c r="J18" s="4"/>
      <c r="K18" s="4">
        <f>Tabell2[[#This Row],[Deltävling 5 West Raceway]]+Tabell2[[#This Row],[Deltävling 6 West Raceway]]</f>
        <v>0</v>
      </c>
      <c r="L18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486.8</v>
      </c>
      <c r="M18" s="5" t="str">
        <f>Tabell2[[#This Row],[Namn ]]</f>
        <v>Daniel Sahlén</v>
      </c>
      <c r="N18" s="12"/>
      <c r="O18" s="14"/>
      <c r="P18" s="41">
        <f>L17-Tabell2[[#This Row],[Totalt alla tävlingar]]</f>
        <v>2.7399999999999523</v>
      </c>
      <c r="Q18" s="41">
        <f>$L$4-Tabell2[[#This Row],[Totalt alla tävlingar]]</f>
        <v>297.20999999999987</v>
      </c>
      <c r="R18" s="8">
        <v>15</v>
      </c>
    </row>
    <row r="19" spans="1:18" ht="26.25" x14ac:dyDescent="0.35">
      <c r="A19" s="9">
        <v>16</v>
      </c>
      <c r="B19" s="3" t="s">
        <v>24</v>
      </c>
      <c r="C19" s="4">
        <v>124.3</v>
      </c>
      <c r="D19" s="4">
        <v>120.85</v>
      </c>
      <c r="E19" s="4">
        <f>Tabell2[[#This Row],[Deltävling 1 Polly Raceway]]+Tabell2[[#This Row],[Deltävling 2 Polly Raceway]]</f>
        <v>245.14999999999998</v>
      </c>
      <c r="F19" s="4">
        <v>104.3</v>
      </c>
      <c r="G19" s="4">
        <v>125.23</v>
      </c>
      <c r="H19" s="4">
        <f>Tabell2[[#This Row],[Deltävling 3 Mark Raceway]]+Tabell2[[#This Row],[Deltävling 4 Mark Raceway]]</f>
        <v>229.53</v>
      </c>
      <c r="I19" s="4"/>
      <c r="J19" s="4"/>
      <c r="K19" s="4">
        <f>Tabell2[[#This Row],[Deltävling 5 West Raceway]]+Tabell2[[#This Row],[Deltävling 6 West Raceway]]</f>
        <v>0</v>
      </c>
      <c r="L19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474.68</v>
      </c>
      <c r="M19" s="5" t="str">
        <f>Tabell2[[#This Row],[Namn ]]</f>
        <v>Oscar Ingemansson</v>
      </c>
      <c r="N19" s="13"/>
      <c r="O19" s="13"/>
      <c r="P19" s="40">
        <f>L18-Tabell2[[#This Row],[Totalt alla tävlingar]]</f>
        <v>12.120000000000005</v>
      </c>
      <c r="Q19" s="40">
        <f>$L$4-Tabell2[[#This Row],[Totalt alla tävlingar]]</f>
        <v>309.32999999999987</v>
      </c>
      <c r="R19" s="9">
        <v>16</v>
      </c>
    </row>
    <row r="20" spans="1:18" ht="26.25" x14ac:dyDescent="0.35">
      <c r="A20" s="8">
        <v>17</v>
      </c>
      <c r="B20" s="3" t="s">
        <v>20</v>
      </c>
      <c r="C20" s="4">
        <v>126.8</v>
      </c>
      <c r="D20" s="4">
        <v>127.6</v>
      </c>
      <c r="E20" s="4">
        <f>Tabell2[[#This Row],[Deltävling 1 Polly Raceway]]+Tabell2[[#This Row],[Deltävling 2 Polly Raceway]]</f>
        <v>254.39999999999998</v>
      </c>
      <c r="F20" s="4"/>
      <c r="G20" s="4"/>
      <c r="H20" s="4">
        <f>Tabell2[[#This Row],[Deltävling 3 Mark Raceway]]+Tabell2[[#This Row],[Deltävling 4 Mark Raceway]]</f>
        <v>0</v>
      </c>
      <c r="I20" s="4">
        <v>109.03</v>
      </c>
      <c r="J20" s="4">
        <v>110.86</v>
      </c>
      <c r="K20" s="4">
        <f>Tabell2[[#This Row],[Deltävling 5 West Raceway]]+Tabell2[[#This Row],[Deltävling 6 West Raceway]]</f>
        <v>219.89</v>
      </c>
      <c r="L20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474.28999999999996</v>
      </c>
      <c r="M20" s="5" t="str">
        <f>Tabell2[[#This Row],[Namn ]]</f>
        <v>Indianen</v>
      </c>
      <c r="N20" s="12"/>
      <c r="O20" s="14"/>
      <c r="P20" s="41">
        <f>L19-Tabell2[[#This Row],[Totalt alla tävlingar]]</f>
        <v>0.3900000000000432</v>
      </c>
      <c r="Q20" s="41">
        <f>$L$4-Tabell2[[#This Row],[Totalt alla tävlingar]]</f>
        <v>309.71999999999991</v>
      </c>
      <c r="R20" s="8">
        <v>17</v>
      </c>
    </row>
    <row r="21" spans="1:18" ht="26.25" x14ac:dyDescent="0.35">
      <c r="A21" s="9">
        <v>18</v>
      </c>
      <c r="B21" s="3" t="s">
        <v>19</v>
      </c>
      <c r="C21" s="4">
        <v>128.80000000000001</v>
      </c>
      <c r="D21" s="4">
        <v>129.5</v>
      </c>
      <c r="E21" s="4">
        <f>Tabell2[[#This Row],[Deltävling 1 Polly Raceway]]+Tabell2[[#This Row],[Deltävling 2 Polly Raceway]]</f>
        <v>258.3</v>
      </c>
      <c r="F21" s="4"/>
      <c r="G21" s="4"/>
      <c r="H21" s="4">
        <f>Tabell2[[#This Row],[Deltävling 3 Mark Raceway]]+Tabell2[[#This Row],[Deltävling 4 Mark Raceway]]</f>
        <v>0</v>
      </c>
      <c r="I21" s="4"/>
      <c r="J21" s="4"/>
      <c r="K21" s="4">
        <f>Tabell2[[#This Row],[Deltävling 5 West Raceway]]+Tabell2[[#This Row],[Deltävling 6 West Raceway]]</f>
        <v>0</v>
      </c>
      <c r="L21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258.3</v>
      </c>
      <c r="M21" s="5" t="str">
        <f>Tabell2[[#This Row],[Namn ]]</f>
        <v>Håkan Freij</v>
      </c>
      <c r="N21" s="13"/>
      <c r="O21" s="13"/>
      <c r="P21" s="40">
        <f>L20-Tabell2[[#This Row],[Totalt alla tävlingar]]</f>
        <v>215.98999999999995</v>
      </c>
      <c r="Q21" s="40">
        <f>$L$4-Tabell2[[#This Row],[Totalt alla tävlingar]]</f>
        <v>525.70999999999981</v>
      </c>
      <c r="R21" s="9">
        <v>18</v>
      </c>
    </row>
    <row r="22" spans="1:18" ht="26.25" x14ac:dyDescent="0.35">
      <c r="A22" s="8">
        <v>19</v>
      </c>
      <c r="B22" s="3" t="s">
        <v>32</v>
      </c>
      <c r="C22" s="4">
        <v>128.25</v>
      </c>
      <c r="D22" s="4">
        <v>128.69999999999999</v>
      </c>
      <c r="E22" s="4">
        <f>Tabell2[[#This Row],[Deltävling 1 Polly Raceway]]+Tabell2[[#This Row],[Deltävling 2 Polly Raceway]]</f>
        <v>256.95</v>
      </c>
      <c r="F22" s="4"/>
      <c r="G22" s="4"/>
      <c r="H22" s="4">
        <f>Tabell2[[#This Row],[Deltävling 3 Mark Raceway]]+Tabell2[[#This Row],[Deltävling 4 Mark Raceway]]</f>
        <v>0</v>
      </c>
      <c r="I22" s="4"/>
      <c r="J22" s="4"/>
      <c r="K22" s="4">
        <f>Tabell2[[#This Row],[Deltävling 5 West Raceway]]+Tabell2[[#This Row],[Deltävling 6 West Raceway]]</f>
        <v>0</v>
      </c>
      <c r="L22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256.95</v>
      </c>
      <c r="M22" s="5" t="str">
        <f>Tabell2[[#This Row],[Namn ]]</f>
        <v>Bo Åkesson</v>
      </c>
      <c r="N22" s="12"/>
      <c r="O22" s="14"/>
      <c r="P22" s="41">
        <f>L21-Tabell2[[#This Row],[Totalt alla tävlingar]]</f>
        <v>1.3500000000000227</v>
      </c>
      <c r="Q22" s="41">
        <f>$L$4-Tabell2[[#This Row],[Totalt alla tävlingar]]</f>
        <v>527.05999999999995</v>
      </c>
      <c r="R22" s="8">
        <v>19</v>
      </c>
    </row>
    <row r="23" spans="1:18" ht="26.25" x14ac:dyDescent="0.35">
      <c r="A23" s="9">
        <v>20</v>
      </c>
      <c r="B23" s="3" t="s">
        <v>31</v>
      </c>
      <c r="C23" s="4">
        <v>122.7</v>
      </c>
      <c r="D23" s="4">
        <v>126.5</v>
      </c>
      <c r="E23" s="4">
        <f>Tabell2[[#This Row],[Deltävling 1 Polly Raceway]]+Tabell2[[#This Row],[Deltävling 2 Polly Raceway]]</f>
        <v>249.2</v>
      </c>
      <c r="F23" s="4"/>
      <c r="G23" s="4"/>
      <c r="H23" s="4">
        <f>Tabell2[[#This Row],[Deltävling 3 Mark Raceway]]+Tabell2[[#This Row],[Deltävling 4 Mark Raceway]]</f>
        <v>0</v>
      </c>
      <c r="I23" s="4"/>
      <c r="J23" s="4"/>
      <c r="K23" s="4">
        <f>Tabell2[[#This Row],[Deltävling 5 West Raceway]]+Tabell2[[#This Row],[Deltävling 6 West Raceway]]</f>
        <v>0</v>
      </c>
      <c r="L23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249.2</v>
      </c>
      <c r="M23" s="5" t="str">
        <f>Tabell2[[#This Row],[Namn ]]</f>
        <v>Artur Rosa</v>
      </c>
      <c r="N23" s="13"/>
      <c r="O23" s="13"/>
      <c r="P23" s="40">
        <f>L22-Tabell2[[#This Row],[Totalt alla tävlingar]]</f>
        <v>7.75</v>
      </c>
      <c r="Q23" s="40">
        <f>$L$4-Tabell2[[#This Row],[Totalt alla tävlingar]]</f>
        <v>534.80999999999995</v>
      </c>
      <c r="R23" s="35">
        <v>20</v>
      </c>
    </row>
    <row r="24" spans="1:18" ht="26.25" x14ac:dyDescent="0.35">
      <c r="A24" s="31">
        <v>21</v>
      </c>
      <c r="B24" s="3" t="s">
        <v>35</v>
      </c>
      <c r="C24" s="4"/>
      <c r="D24" s="4"/>
      <c r="E24" s="4">
        <f>Tabell2[[#This Row],[Deltävling 1 Polly Raceway]]+Tabell2[[#This Row],[Deltävling 2 Polly Raceway]]</f>
        <v>0</v>
      </c>
      <c r="F24" s="4">
        <v>109.39</v>
      </c>
      <c r="G24" s="4">
        <v>130.25</v>
      </c>
      <c r="H24" s="4">
        <f>Tabell2[[#This Row],[Deltävling 3 Mark Raceway]]+Tabell2[[#This Row],[Deltävling 4 Mark Raceway]]</f>
        <v>239.64</v>
      </c>
      <c r="I24" s="4"/>
      <c r="J24" s="4"/>
      <c r="K24" s="4">
        <f>Tabell2[[#This Row],[Deltävling 5 West Raceway]]+Tabell2[[#This Row],[Deltävling 6 West Raceway]]</f>
        <v>0</v>
      </c>
      <c r="L24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239.64</v>
      </c>
      <c r="M24" s="5" t="str">
        <f>Tabell2[[#This Row],[Namn ]]</f>
        <v>jona</v>
      </c>
      <c r="N24" s="14"/>
      <c r="O24" s="14"/>
      <c r="P24" s="41">
        <f>L23-Tabell2[[#This Row],[Totalt alla tävlingar]]</f>
        <v>9.5600000000000023</v>
      </c>
      <c r="Q24" s="41">
        <f>$L$4-Tabell2[[#This Row],[Totalt alla tävlingar]]</f>
        <v>544.36999999999989</v>
      </c>
      <c r="R24" s="8">
        <v>21</v>
      </c>
    </row>
    <row r="25" spans="1:18" ht="26.25" x14ac:dyDescent="0.35">
      <c r="A25" s="32">
        <v>22</v>
      </c>
      <c r="B25" s="3" t="s">
        <v>36</v>
      </c>
      <c r="C25" s="4"/>
      <c r="D25" s="4"/>
      <c r="E25" s="4">
        <f>Tabell2[[#This Row],[Deltävling 1 Polly Raceway]]+Tabell2[[#This Row],[Deltävling 2 Polly Raceway]]</f>
        <v>0</v>
      </c>
      <c r="F25" s="4">
        <v>111.3</v>
      </c>
      <c r="G25" s="4">
        <v>125.97</v>
      </c>
      <c r="H25" s="4">
        <f>Tabell2[[#This Row],[Deltävling 3 Mark Raceway]]+Tabell2[[#This Row],[Deltävling 4 Mark Raceway]]</f>
        <v>237.26999999999998</v>
      </c>
      <c r="I25" s="4"/>
      <c r="J25" s="4"/>
      <c r="K25" s="4">
        <f>Tabell2[[#This Row],[Deltävling 5 West Raceway]]+Tabell2[[#This Row],[Deltävling 6 West Raceway]]</f>
        <v>0</v>
      </c>
      <c r="L25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237.26999999999998</v>
      </c>
      <c r="M25" s="5" t="str">
        <f>Tabell2[[#This Row],[Namn ]]</f>
        <v>Thomas</v>
      </c>
      <c r="N25" s="13"/>
      <c r="O25" s="13"/>
      <c r="P25" s="40">
        <f>L24-Tabell2[[#This Row],[Totalt alla tävlingar]]</f>
        <v>2.3700000000000045</v>
      </c>
      <c r="Q25" s="40">
        <f>$L$4-Tabell2[[#This Row],[Totalt alla tävlingar]]</f>
        <v>546.7399999999999</v>
      </c>
      <c r="R25" s="19">
        <v>22</v>
      </c>
    </row>
    <row r="26" spans="1:18" ht="26.25" x14ac:dyDescent="0.35">
      <c r="A26" s="33">
        <v>23</v>
      </c>
      <c r="B26" s="3" t="s">
        <v>37</v>
      </c>
      <c r="C26" s="4"/>
      <c r="D26" s="4"/>
      <c r="E26" s="4">
        <f>Tabell2[[#This Row],[Deltävling 1 Polly Raceway]]+Tabell2[[#This Row],[Deltävling 2 Polly Raceway]]</f>
        <v>0</v>
      </c>
      <c r="F26" s="4">
        <v>102.91</v>
      </c>
      <c r="G26" s="4">
        <v>120.63</v>
      </c>
      <c r="H26" s="4">
        <f>Tabell2[[#This Row],[Deltävling 3 Mark Raceway]]+Tabell2[[#This Row],[Deltävling 4 Mark Raceway]]</f>
        <v>223.54</v>
      </c>
      <c r="I26" s="4"/>
      <c r="J26" s="4"/>
      <c r="K26" s="4">
        <f>Tabell2[[#This Row],[Deltävling 5 West Raceway]]+Tabell2[[#This Row],[Deltävling 6 West Raceway]]</f>
        <v>0</v>
      </c>
      <c r="L26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223.54</v>
      </c>
      <c r="M26" s="5" t="str">
        <f>Tabell2[[#This Row],[Namn ]]</f>
        <v>håkan</v>
      </c>
      <c r="N26" s="14"/>
      <c r="O26" s="14"/>
      <c r="P26" s="41">
        <f>L25-Tabell2[[#This Row],[Totalt alla tävlingar]]</f>
        <v>13.72999999999999</v>
      </c>
      <c r="Q26" s="41">
        <f>$L$4-Tabell2[[#This Row],[Totalt alla tävlingar]]</f>
        <v>560.46999999999991</v>
      </c>
      <c r="R26" s="8">
        <v>23</v>
      </c>
    </row>
    <row r="27" spans="1:18" ht="26.25" x14ac:dyDescent="0.35">
      <c r="A27" s="32">
        <v>24</v>
      </c>
      <c r="B27" s="3" t="s">
        <v>39</v>
      </c>
      <c r="C27" s="4"/>
      <c r="D27" s="4"/>
      <c r="E27" s="4">
        <f>Tabell2[[#This Row],[Deltävling 1 Polly Raceway]]+Tabell2[[#This Row],[Deltävling 2 Polly Raceway]]</f>
        <v>0</v>
      </c>
      <c r="F27" s="4"/>
      <c r="G27" s="4"/>
      <c r="H27" s="4">
        <f>Tabell2[[#This Row],[Deltävling 3 Mark Raceway]]+Tabell2[[#This Row],[Deltävling 4 Mark Raceway]]</f>
        <v>0</v>
      </c>
      <c r="I27" s="4">
        <v>110.22</v>
      </c>
      <c r="J27" s="4">
        <v>111.83</v>
      </c>
      <c r="K27" s="4">
        <f>Tabell2[[#This Row],[Deltävling 5 West Raceway]]+Tabell2[[#This Row],[Deltävling 6 West Raceway]]</f>
        <v>222.05</v>
      </c>
      <c r="L27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222.05</v>
      </c>
      <c r="M27" s="5" t="str">
        <f>Tabell2[[#This Row],[Namn ]]</f>
        <v>Ulrik</v>
      </c>
      <c r="N27" s="13"/>
      <c r="O27" s="13"/>
      <c r="P27" s="40">
        <f>L26-Tabell2[[#This Row],[Totalt alla tävlingar]]</f>
        <v>1.4899999999999807</v>
      </c>
      <c r="Q27" s="40">
        <f>$L$4-Tabell2[[#This Row],[Totalt alla tävlingar]]</f>
        <v>561.95999999999981</v>
      </c>
      <c r="R27" s="19">
        <v>24</v>
      </c>
    </row>
    <row r="28" spans="1:18" ht="26.25" x14ac:dyDescent="0.35">
      <c r="A28" s="34">
        <v>25</v>
      </c>
      <c r="B28" s="16" t="s">
        <v>38</v>
      </c>
      <c r="C28" s="20"/>
      <c r="D28" s="20"/>
      <c r="E28" s="20">
        <f>Tabell2[[#This Row],[Deltävling 1 Polly Raceway]]+Tabell2[[#This Row],[Deltävling 2 Polly Raceway]]</f>
        <v>0</v>
      </c>
      <c r="F28" s="20"/>
      <c r="G28" s="20"/>
      <c r="H28" s="20">
        <f>Tabell2[[#This Row],[Deltävling 3 Mark Raceway]]+Tabell2[[#This Row],[Deltävling 4 Mark Raceway]]</f>
        <v>0</v>
      </c>
      <c r="I28" s="20">
        <v>108.81</v>
      </c>
      <c r="J28" s="20">
        <v>107.9</v>
      </c>
      <c r="K28" s="20">
        <f>Tabell2[[#This Row],[Deltävling 5 West Raceway]]+Tabell2[[#This Row],[Deltävling 6 West Raceway]]</f>
        <v>216.71</v>
      </c>
      <c r="L28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216.71</v>
      </c>
      <c r="M28" s="17" t="str">
        <f>Tabell2[[#This Row],[Namn ]]</f>
        <v>Stefan Englesson</v>
      </c>
      <c r="N28" s="21"/>
      <c r="O28" s="21"/>
      <c r="P28" s="41">
        <f>L23-Tabell2[[#This Row],[Totalt alla tävlingar]]</f>
        <v>32.489999999999981</v>
      </c>
      <c r="Q28" s="41">
        <f>$L$4-Tabell2[[#This Row],[Totalt alla tävlingar]]</f>
        <v>567.29999999999984</v>
      </c>
      <c r="R28" s="8">
        <v>25</v>
      </c>
    </row>
    <row r="29" spans="1:18" ht="26.25" x14ac:dyDescent="0.35">
      <c r="A29" s="32">
        <v>26</v>
      </c>
      <c r="B29" s="16"/>
      <c r="C29" s="20"/>
      <c r="D29" s="20"/>
      <c r="E29" s="20">
        <f>Tabell2[[#This Row],[Deltävling 1 Polly Raceway]]+Tabell2[[#This Row],[Deltävling 2 Polly Raceway]]</f>
        <v>0</v>
      </c>
      <c r="F29" s="20"/>
      <c r="G29" s="20"/>
      <c r="H29" s="20">
        <f>Tabell2[[#This Row],[Deltävling 3 Mark Raceway]]+Tabell2[[#This Row],[Deltävling 4 Mark Raceway]]</f>
        <v>0</v>
      </c>
      <c r="I29" s="20"/>
      <c r="J29" s="20"/>
      <c r="K29" s="20">
        <f>Tabell2[[#This Row],[Deltävling 5 West Raceway]]+Tabell2[[#This Row],[Deltävling 6 West Raceway]]</f>
        <v>0</v>
      </c>
      <c r="L29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0</v>
      </c>
      <c r="M29" s="17">
        <f>Tabell2[[#This Row],[Namn ]]</f>
        <v>0</v>
      </c>
      <c r="N29" s="22"/>
      <c r="O29" s="22"/>
      <c r="P29" s="40">
        <f>L28-Tabell2[[#This Row],[Totalt alla tävlingar]]</f>
        <v>216.71</v>
      </c>
      <c r="Q29" s="40">
        <f>$L$4-Tabell2[[#This Row],[Totalt alla tävlingar]]</f>
        <v>784.00999999999988</v>
      </c>
      <c r="R29" s="19">
        <v>26</v>
      </c>
    </row>
    <row r="30" spans="1:18" ht="26.25" x14ac:dyDescent="0.35">
      <c r="A30" s="34">
        <v>27</v>
      </c>
      <c r="B30" s="16"/>
      <c r="C30" s="20"/>
      <c r="D30" s="20"/>
      <c r="E30" s="20">
        <f>Tabell2[[#This Row],[Deltävling 1 Polly Raceway]]+Tabell2[[#This Row],[Deltävling 2 Polly Raceway]]</f>
        <v>0</v>
      </c>
      <c r="F30" s="20"/>
      <c r="G30" s="20"/>
      <c r="H30" s="20">
        <f>Tabell2[[#This Row],[Deltävling 3 Mark Raceway]]+Tabell2[[#This Row],[Deltävling 4 Mark Raceway]]</f>
        <v>0</v>
      </c>
      <c r="I30" s="20"/>
      <c r="J30" s="20"/>
      <c r="K30" s="20">
        <f>Tabell2[[#This Row],[Deltävling 5 West Raceway]]+Tabell2[[#This Row],[Deltävling 6 West Raceway]]</f>
        <v>0</v>
      </c>
      <c r="L30" s="6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0</v>
      </c>
      <c r="M30" s="17">
        <f>Tabell2[[#This Row],[Namn ]]</f>
        <v>0</v>
      </c>
      <c r="N30" s="37"/>
      <c r="O30" s="37"/>
      <c r="P30" s="41">
        <f>L29-Tabell2[[#This Row],[Totalt alla tävlingar]]</f>
        <v>0</v>
      </c>
      <c r="Q30" s="41">
        <f>$L$4-Tabell2[[#This Row],[Totalt alla tävlingar]]</f>
        <v>784.00999999999988</v>
      </c>
      <c r="R30" s="8">
        <v>27</v>
      </c>
    </row>
    <row r="31" spans="1:18" ht="26.25" x14ac:dyDescent="0.35">
      <c r="A31" s="32"/>
      <c r="B31" s="42"/>
      <c r="C31" s="43"/>
      <c r="D31" s="43"/>
      <c r="E31" s="44">
        <f>Tabell2[[#This Row],[Deltävling 1 Polly Raceway]]+Tabell2[[#This Row],[Deltävling 2 Polly Raceway]]</f>
        <v>0</v>
      </c>
      <c r="F31" s="43"/>
      <c r="G31" s="43"/>
      <c r="H31" s="43">
        <f>Tabell2[[#This Row],[Deltävling 3 Mark Raceway]]+Tabell2[[#This Row],[Deltävling 4 Mark Raceway]]</f>
        <v>0</v>
      </c>
      <c r="I31" s="43"/>
      <c r="J31" s="43"/>
      <c r="K31" s="43">
        <f>Tabell2[[#This Row],[Deltävling 5 West Raceway]]+Tabell2[[#This Row],[Deltävling 6 West Raceway]]</f>
        <v>0</v>
      </c>
      <c r="L31" s="45">
        <f>Tabell2[[#This Row],[Deltävling 1 Polly Raceway]]+Tabell2[[#This Row],[Deltävling 2 Polly Raceway]]+Tabell2[[#This Row],[Deltävling 3 Mark Raceway]]+Tabell2[[#This Row],[Deltävling 4 Mark Raceway]]+Tabell2[[#This Row],[Deltävling 5 West Raceway]]+Tabell2[[#This Row],[Deltävling 6 West Raceway]]</f>
        <v>0</v>
      </c>
      <c r="M31" s="22">
        <f>Tabell2[[#This Row],[Namn ]]</f>
        <v>0</v>
      </c>
      <c r="N31" s="36"/>
      <c r="O31" s="36"/>
      <c r="P31" s="40"/>
      <c r="Q31" s="40"/>
      <c r="R31" s="19"/>
    </row>
    <row r="32" spans="1:18" ht="26.25" x14ac:dyDescent="0.35">
      <c r="A32" s="34"/>
      <c r="B32" s="27"/>
      <c r="C32" s="38"/>
      <c r="D32" s="38"/>
      <c r="E32" s="38"/>
      <c r="F32" s="38"/>
      <c r="G32" s="38"/>
      <c r="H32" s="38"/>
      <c r="I32" s="38"/>
      <c r="J32" s="38"/>
      <c r="K32" s="38"/>
      <c r="L32" s="29"/>
      <c r="M32" s="28"/>
      <c r="N32" s="28"/>
      <c r="O32" s="28"/>
      <c r="P32" s="41"/>
      <c r="Q32" s="41"/>
      <c r="R32" s="8"/>
    </row>
    <row r="33" spans="1:18" ht="26.25" x14ac:dyDescent="0.35">
      <c r="A33" s="19"/>
      <c r="B33" s="26"/>
      <c r="C33" s="35"/>
      <c r="D33" s="35"/>
      <c r="E33" s="35"/>
      <c r="F33" s="35"/>
      <c r="G33" s="35"/>
      <c r="H33" s="35"/>
      <c r="I33" s="35"/>
      <c r="J33" s="35"/>
      <c r="K33" s="35"/>
      <c r="L33" s="25"/>
      <c r="M33" s="22"/>
      <c r="N33" s="22"/>
      <c r="O33" s="22"/>
      <c r="P33" s="40"/>
      <c r="Q33" s="40"/>
      <c r="R33" s="19"/>
    </row>
    <row r="34" spans="1:18" ht="26.25" x14ac:dyDescent="0.35">
      <c r="A34" s="18"/>
      <c r="B34" s="27"/>
      <c r="C34" s="38"/>
      <c r="D34" s="38"/>
      <c r="E34" s="38"/>
      <c r="F34" s="38"/>
      <c r="G34" s="38"/>
      <c r="H34" s="38"/>
      <c r="I34" s="38"/>
      <c r="J34" s="38"/>
      <c r="K34" s="38"/>
      <c r="L34" s="30"/>
      <c r="M34" s="21"/>
      <c r="N34" s="21"/>
      <c r="O34" s="21"/>
      <c r="P34" s="41"/>
      <c r="Q34" s="41"/>
      <c r="R34" s="8"/>
    </row>
    <row r="38" spans="1:18" x14ac:dyDescent="0.25">
      <c r="A38">
        <v>1</v>
      </c>
    </row>
    <row r="39" spans="1:18" x14ac:dyDescent="0.25">
      <c r="A39">
        <v>2</v>
      </c>
    </row>
    <row r="40" spans="1:18" x14ac:dyDescent="0.25">
      <c r="A40">
        <v>3</v>
      </c>
    </row>
    <row r="41" spans="1:18" x14ac:dyDescent="0.25">
      <c r="A41">
        <v>4</v>
      </c>
    </row>
    <row r="42" spans="1:18" x14ac:dyDescent="0.25">
      <c r="A42">
        <v>5</v>
      </c>
    </row>
    <row r="43" spans="1:18" x14ac:dyDescent="0.25">
      <c r="A43">
        <v>6</v>
      </c>
    </row>
    <row r="44" spans="1:18" x14ac:dyDescent="0.25">
      <c r="A44">
        <v>7</v>
      </c>
    </row>
    <row r="45" spans="1:18" x14ac:dyDescent="0.25">
      <c r="A45">
        <v>8</v>
      </c>
    </row>
    <row r="46" spans="1:18" x14ac:dyDescent="0.25">
      <c r="A46">
        <v>9</v>
      </c>
    </row>
    <row r="47" spans="1:18" x14ac:dyDescent="0.25">
      <c r="A47">
        <v>10</v>
      </c>
    </row>
    <row r="48" spans="1:18" x14ac:dyDescent="0.25">
      <c r="A48">
        <v>11</v>
      </c>
    </row>
    <row r="49" spans="1:1" x14ac:dyDescent="0.25">
      <c r="A49">
        <v>12</v>
      </c>
    </row>
    <row r="50" spans="1:1" x14ac:dyDescent="0.25">
      <c r="A50">
        <v>13</v>
      </c>
    </row>
    <row r="51" spans="1:1" x14ac:dyDescent="0.25">
      <c r="A51">
        <v>14</v>
      </c>
    </row>
    <row r="52" spans="1:1" x14ac:dyDescent="0.25">
      <c r="A52">
        <v>15</v>
      </c>
    </row>
    <row r="53" spans="1:1" x14ac:dyDescent="0.25">
      <c r="A53">
        <v>16</v>
      </c>
    </row>
    <row r="54" spans="1:1" x14ac:dyDescent="0.25">
      <c r="A54">
        <v>17</v>
      </c>
    </row>
    <row r="55" spans="1:1" x14ac:dyDescent="0.25">
      <c r="A55">
        <v>18</v>
      </c>
    </row>
    <row r="56" spans="1:1" x14ac:dyDescent="0.25">
      <c r="A56">
        <v>19</v>
      </c>
    </row>
    <row r="57" spans="1:1" x14ac:dyDescent="0.25">
      <c r="A57">
        <v>20</v>
      </c>
    </row>
  </sheetData>
  <mergeCells count="1">
    <mergeCell ref="B1:R2"/>
  </mergeCells>
  <pageMargins left="0.7" right="0.7" top="0.75" bottom="0.75" header="0.3" footer="0.3"/>
  <pageSetup paperSize="9" scale="3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</dc:creator>
  <cp:lastModifiedBy>Patrik Holm</cp:lastModifiedBy>
  <cp:lastPrinted>2023-11-25T16:13:15Z</cp:lastPrinted>
  <dcterms:created xsi:type="dcterms:W3CDTF">2022-09-04T08:23:31Z</dcterms:created>
  <dcterms:modified xsi:type="dcterms:W3CDTF">2024-10-26T16:09:15Z</dcterms:modified>
</cp:coreProperties>
</file>